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1 rok\d. Informacja kwartalna z wykonania budżetu\II kwartał\"/>
    </mc:Choice>
  </mc:AlternateContent>
  <bookViews>
    <workbookView xWindow="-120" yWindow="-120" windowWidth="29040" windowHeight="15840"/>
  </bookViews>
  <sheets>
    <sheet name="Informacja II kw.2021 r. " sheetId="1" r:id="rId1"/>
  </sheets>
  <definedNames>
    <definedName name="_xlnm.Print_Area" localSheetId="0">'Informacja II kw.2021 r. '!$A$3:$G$26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E15" i="1"/>
  <c r="D15" i="1"/>
  <c r="F22" i="1" l="1"/>
  <c r="F21" i="1"/>
  <c r="F20" i="1"/>
  <c r="F19" i="1"/>
  <c r="F16" i="1"/>
  <c r="F13" i="1"/>
  <c r="F12" i="1"/>
  <c r="E11" i="1"/>
  <c r="D11" i="1"/>
  <c r="F10" i="1"/>
  <c r="F9" i="1"/>
  <c r="E14" i="1" l="1"/>
  <c r="F15" i="1"/>
  <c r="D14" i="1"/>
  <c r="F11" i="1"/>
  <c r="F8" i="1"/>
</calcChain>
</file>

<file path=xl/sharedStrings.xml><?xml version="1.0" encoding="utf-8"?>
<sst xmlns="http://schemas.openxmlformats.org/spreadsheetml/2006/main" count="25" uniqueCount="25">
  <si>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</si>
  <si>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</si>
  <si>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</si>
  <si>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</si>
  <si>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</si>
  <si>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</si>
  <si>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</si>
  <si>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</si>
  <si>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</si>
  <si>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</si>
  <si>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</si>
  <si>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</si>
  <si>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1.1. kredyty i pożyczki</t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</si>
  <si>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</si>
  <si>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</si>
  <si>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</si>
  <si>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>I-VI</t>
  </si>
  <si>
    <t xml:space="preserve">PLAN                                   </t>
  </si>
  <si>
    <t>Rafał Trzaskowski</t>
  </si>
  <si>
    <t>2.1.1. wykup papierów wartościowych</t>
  </si>
  <si>
    <t xml:space="preserve">1.2. niewykorzystane środki pieniężne, o których mowa w art. 217 ust.2 pkt. 8 ustawy o finansach publicznych </t>
  </si>
  <si>
    <t>1.3. wolne środki, o których mowa w art. 217 ust. 2 pkt 6 ustawy o finansach publicznych</t>
  </si>
  <si>
    <r>
      <t xml:space="preserve">2.1. spłaty kredytów i pożyczek, wykup papierów wartościowych, </t>
    </r>
    <r>
      <rPr>
        <i/>
        <sz val="10"/>
        <rFont val="Arial CE"/>
        <charset val="238"/>
      </rPr>
      <t>w tym:</t>
    </r>
  </si>
  <si>
    <t>Informacja z wykonania budżetu m.st. Warszawy za II kw. 2021 r.</t>
  </si>
  <si>
    <t>[w 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</si>
</sst>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4" fontId="12" fillId="0" borderId="12" applyNumberFormat="0" applyProtection="0">
      <alignment horizontal="right" vertical="center"/>
    </xf>
    <xf numFmtId="4" fontId="12" fillId="3" borderId="12" applyNumberFormat="0" applyProtection="0">
      <alignment vertical="center"/>
    </xf>
    <xf numFmtId="4" fontId="12" fillId="0" borderId="12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2" applyNumberFormat="0" applyAlignment="0" applyProtection="0"/>
    <xf numFmtId="0" fontId="25" fillId="24" borderId="13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2" applyNumberFormat="0" applyAlignment="0" applyProtection="0"/>
    <xf numFmtId="0" fontId="31" fillId="0" borderId="18" applyNumberFormat="0" applyFill="0" applyAlignment="0" applyProtection="0"/>
    <xf numFmtId="0" fontId="31" fillId="30" borderId="0" applyNumberFormat="0" applyBorder="0" applyAlignment="0" applyProtection="0"/>
    <xf numFmtId="0" fontId="15" fillId="29" borderId="12" applyNumberFormat="0" applyFont="0" applyAlignment="0" applyProtection="0"/>
    <xf numFmtId="0" fontId="32" fillId="33" borderId="14" applyNumberFormat="0" applyAlignment="0" applyProtection="0"/>
    <xf numFmtId="4" fontId="12" fillId="3" borderId="12" applyNumberFormat="0" applyProtection="0">
      <alignment vertical="center"/>
    </xf>
    <xf numFmtId="4" fontId="35" fillId="37" borderId="12" applyNumberFormat="0" applyProtection="0">
      <alignment vertical="center"/>
    </xf>
    <xf numFmtId="4" fontId="12" fillId="37" borderId="12" applyNumberFormat="0" applyProtection="0">
      <alignment horizontal="left" vertical="center" indent="1"/>
    </xf>
    <xf numFmtId="0" fontId="18" fillId="3" borderId="19" applyNumberFormat="0" applyProtection="0">
      <alignment horizontal="left" vertical="top" indent="1"/>
    </xf>
    <xf numFmtId="4" fontId="12" fillId="38" borderId="12" applyNumberFormat="0" applyProtection="0">
      <alignment horizontal="left" vertical="center" indent="1"/>
    </xf>
    <xf numFmtId="4" fontId="12" fillId="39" borderId="12" applyNumberFormat="0" applyProtection="0">
      <alignment horizontal="right" vertical="center"/>
    </xf>
    <xf numFmtId="4" fontId="12" fillId="40" borderId="12" applyNumberFormat="0" applyProtection="0">
      <alignment horizontal="right" vertical="center"/>
    </xf>
    <xf numFmtId="4" fontId="12" fillId="41" borderId="20" applyNumberFormat="0" applyProtection="0">
      <alignment horizontal="right" vertical="center"/>
    </xf>
    <xf numFmtId="4" fontId="12" fillId="11" borderId="12" applyNumberFormat="0" applyProtection="0">
      <alignment horizontal="right" vertical="center"/>
    </xf>
    <xf numFmtId="4" fontId="12" fillId="42" borderId="12" applyNumberFormat="0" applyProtection="0">
      <alignment horizontal="right" vertical="center"/>
    </xf>
    <xf numFmtId="4" fontId="12" fillId="32" borderId="12" applyNumberFormat="0" applyProtection="0">
      <alignment horizontal="right" vertical="center"/>
    </xf>
    <xf numFmtId="4" fontId="12" fillId="9" borderId="12" applyNumberFormat="0" applyProtection="0">
      <alignment horizontal="right" vertical="center"/>
    </xf>
    <xf numFmtId="4" fontId="12" fillId="6" borderId="12" applyNumberFormat="0" applyProtection="0">
      <alignment horizontal="right" vertical="center"/>
    </xf>
    <xf numFmtId="4" fontId="12" fillId="43" borderId="12" applyNumberFormat="0" applyProtection="0">
      <alignment horizontal="right" vertical="center"/>
    </xf>
    <xf numFmtId="4" fontId="12" fillId="44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2" fillId="5" borderId="12" applyNumberFormat="0" applyProtection="0">
      <alignment horizontal="right" vertical="center"/>
    </xf>
    <xf numFmtId="4" fontId="12" fillId="7" borderId="20" applyNumberFormat="0" applyProtection="0">
      <alignment horizontal="left" vertical="center" indent="1"/>
    </xf>
    <xf numFmtId="4" fontId="12" fillId="5" borderId="20" applyNumberFormat="0" applyProtection="0">
      <alignment horizontal="left" vertical="center" indent="1"/>
    </xf>
    <xf numFmtId="0" fontId="12" fillId="8" borderId="12" applyNumberFormat="0" applyProtection="0">
      <alignment horizontal="left" vertical="center" indent="1"/>
    </xf>
    <xf numFmtId="0" fontId="15" fillId="10" borderId="19" applyNumberFormat="0" applyProtection="0">
      <alignment horizontal="left" vertical="top" indent="1"/>
    </xf>
    <xf numFmtId="0" fontId="12" fillId="45" borderId="12" applyNumberFormat="0" applyProtection="0">
      <alignment horizontal="left" vertical="center" indent="1"/>
    </xf>
    <xf numFmtId="0" fontId="15" fillId="5" borderId="19" applyNumberFormat="0" applyProtection="0">
      <alignment horizontal="left" vertical="top" indent="1"/>
    </xf>
    <xf numFmtId="0" fontId="12" fillId="46" borderId="12" applyNumberFormat="0" applyProtection="0">
      <alignment horizontal="left" vertical="center" indent="1"/>
    </xf>
    <xf numFmtId="0" fontId="15" fillId="46" borderId="19" applyNumberFormat="0" applyProtection="0">
      <alignment horizontal="left" vertical="top" indent="1"/>
    </xf>
    <xf numFmtId="0" fontId="12" fillId="7" borderId="12" applyNumberFormat="0" applyProtection="0">
      <alignment horizontal="left" vertical="center" indent="1"/>
    </xf>
    <xf numFmtId="0" fontId="15" fillId="7" borderId="19" applyNumberFormat="0" applyProtection="0">
      <alignment horizontal="left" vertical="top" indent="1"/>
    </xf>
    <xf numFmtId="0" fontId="15" fillId="47" borderId="21" applyNumberFormat="0">
      <protection locked="0"/>
    </xf>
    <xf numFmtId="0" fontId="16" fillId="10" borderId="22" applyBorder="0"/>
    <xf numFmtId="4" fontId="17" fillId="48" borderId="19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top" indent="1"/>
    </xf>
    <xf numFmtId="4" fontId="35" fillId="50" borderId="12" applyNumberFormat="0" applyProtection="0">
      <alignment horizontal="right" vertical="center"/>
    </xf>
    <xf numFmtId="4" fontId="12" fillId="38" borderId="12" applyNumberFormat="0" applyProtection="0">
      <alignment horizontal="left" vertical="center" indent="1"/>
    </xf>
    <xf numFmtId="0" fontId="17" fillId="5" borderId="19" applyNumberFormat="0" applyProtection="0">
      <alignment horizontal="left" vertical="top" indent="1"/>
    </xf>
    <xf numFmtId="4" fontId="19" fillId="51" borderId="20" applyNumberFormat="0" applyProtection="0">
      <alignment horizontal="left" vertical="center" indent="1"/>
    </xf>
    <xf numFmtId="0" fontId="12" fillId="52" borderId="5"/>
    <xf numFmtId="4" fontId="20" fillId="47" borderId="12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3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14" fillId="0" borderId="12" xfId="1" applyNumberFormat="1" applyFont="1">
      <alignment horizontal="right" vertical="center"/>
    </xf>
    <xf numFmtId="3" fontId="13" fillId="0" borderId="12" xfId="2" applyNumberFormat="1" applyFont="1" applyFill="1">
      <alignment vertical="center"/>
    </xf>
    <xf numFmtId="3" fontId="13" fillId="0" borderId="5" xfId="3" applyNumberFormat="1" applyFont="1" applyBorder="1">
      <alignment horizontal="right" vertical="center"/>
    </xf>
    <xf numFmtId="3" fontId="13" fillId="0" borderId="5" xfId="4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10" fontId="3" fillId="0" borderId="11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89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26"/>
  <sheetViews>
    <sheetView showGridLines="0" tabSelected="1" zoomScaleNormal="100" workbookViewId="0">
      <selection activeCell="I8" sqref="I8"/>
    </sheetView>
  </sheetViews>
  <sheetFormatPr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24.85546875" style="2" customWidth="1"/>
    <col min="6" max="6" width="18.7109375" style="3" customWidth="1"/>
    <col min="7" max="7" width="3" style="2" customWidth="1"/>
    <col min="8" max="8" width="15.7109375" style="2" customWidth="1"/>
    <col min="9" max="9" width="12.7109375" style="2" bestFit="1" customWidth="1"/>
    <col min="10" max="10" width="17.28515625" style="2" customWidth="1"/>
    <col min="11" max="11" width="12.7109375" style="2" bestFit="1" customWidth="1"/>
    <col min="12" max="16384" width="9.140625" style="2"/>
  </cols>
  <sheetData>
    <row r="1" spans="3:11" x14ac:dyDescent="0.2">
      <c r="C1" s="1"/>
    </row>
    <row r="3" spans="3:11" ht="15.75" x14ac:dyDescent="0.25">
      <c r="C3" s="48" t="s">
        <v>23</v>
      </c>
      <c r="D3" s="48"/>
      <c r="E3" s="48"/>
      <c r="F3" s="48"/>
    </row>
    <row r="4" spans="3:11" ht="12" customHeight="1" thickBot="1" x14ac:dyDescent="0.25">
      <c r="E4" s="4" t="s">
        <v>24</v>
      </c>
    </row>
    <row r="5" spans="3:11" ht="28.5" customHeight="1" thickTop="1" x14ac:dyDescent="0.2">
      <c r="C5" s="42" t="s">
        <v>0</v>
      </c>
      <c r="D5" s="44" t="s">
        <v>17</v>
      </c>
      <c r="E5" s="5" t="s">
        <v>1</v>
      </c>
      <c r="F5" s="46" t="s">
        <v>2</v>
      </c>
      <c r="G5" s="6"/>
    </row>
    <row r="6" spans="3:11" ht="18.75" customHeight="1" x14ac:dyDescent="0.2">
      <c r="C6" s="43"/>
      <c r="D6" s="45"/>
      <c r="E6" s="7" t="s">
        <v>16</v>
      </c>
      <c r="F6" s="47"/>
      <c r="G6" s="6"/>
    </row>
    <row r="7" spans="3:11" s="11" customFormat="1" ht="11.25" customHeight="1" x14ac:dyDescent="0.2">
      <c r="C7" s="8">
        <v>1</v>
      </c>
      <c r="D7" s="9">
        <v>2</v>
      </c>
      <c r="E7" s="9">
        <v>3</v>
      </c>
      <c r="F7" s="10" t="s">
        <v>3</v>
      </c>
    </row>
    <row r="8" spans="3:11" ht="24.95" customHeight="1" x14ac:dyDescent="0.2">
      <c r="C8" s="12" t="s">
        <v>4</v>
      </c>
      <c r="D8" s="13">
        <v>20106941803</v>
      </c>
      <c r="E8" s="13">
        <v>10377146684.09</v>
      </c>
      <c r="F8" s="33">
        <f t="shared" ref="F8:F22" si="0">E8/D8</f>
        <v>0.51609771320577991</v>
      </c>
      <c r="H8" s="20"/>
      <c r="I8" s="20"/>
    </row>
    <row r="9" spans="3:11" ht="21.75" customHeight="1" x14ac:dyDescent="0.2">
      <c r="C9" s="14" t="s">
        <v>5</v>
      </c>
      <c r="D9" s="29">
        <v>18830174633</v>
      </c>
      <c r="E9" s="29">
        <v>10011842342.49</v>
      </c>
      <c r="F9" s="34">
        <f t="shared" si="0"/>
        <v>0.53169142281581305</v>
      </c>
    </row>
    <row r="10" spans="3:11" ht="21.75" customHeight="1" x14ac:dyDescent="0.2">
      <c r="C10" s="14" t="s">
        <v>6</v>
      </c>
      <c r="D10" s="29">
        <v>1276767170</v>
      </c>
      <c r="E10" s="29">
        <v>365304341.60000002</v>
      </c>
      <c r="F10" s="34">
        <f t="shared" si="0"/>
        <v>0.28611664693727989</v>
      </c>
    </row>
    <row r="11" spans="3:11" ht="24.95" customHeight="1" x14ac:dyDescent="0.2">
      <c r="C11" s="12" t="s">
        <v>7</v>
      </c>
      <c r="D11" s="13">
        <f>D12+D13</f>
        <v>22100330370</v>
      </c>
      <c r="E11" s="13">
        <f>E12+E13</f>
        <v>9308579304.4499989</v>
      </c>
      <c r="F11" s="33">
        <f t="shared" si="0"/>
        <v>0.42119638704975609</v>
      </c>
      <c r="I11" s="20"/>
      <c r="J11" s="20"/>
    </row>
    <row r="12" spans="3:11" ht="21.95" customHeight="1" x14ac:dyDescent="0.2">
      <c r="C12" s="15" t="s">
        <v>8</v>
      </c>
      <c r="D12" s="30">
        <v>19002253557</v>
      </c>
      <c r="E12" s="30">
        <v>8671436139.4699993</v>
      </c>
      <c r="F12" s="35">
        <f t="shared" si="0"/>
        <v>0.45633725039289558</v>
      </c>
      <c r="I12" s="20"/>
    </row>
    <row r="13" spans="3:11" ht="21.95" customHeight="1" x14ac:dyDescent="0.2">
      <c r="C13" s="15" t="s">
        <v>9</v>
      </c>
      <c r="D13" s="30">
        <v>3098076813</v>
      </c>
      <c r="E13" s="30">
        <v>637143164.98000002</v>
      </c>
      <c r="F13" s="35">
        <f t="shared" si="0"/>
        <v>0.20565763970294432</v>
      </c>
    </row>
    <row r="14" spans="3:11" ht="30.75" customHeight="1" x14ac:dyDescent="0.2">
      <c r="C14" s="12" t="s">
        <v>10</v>
      </c>
      <c r="D14" s="13">
        <f>D8-D11</f>
        <v>-1993388567</v>
      </c>
      <c r="E14" s="13">
        <f>E8-E11</f>
        <v>1068567379.6400013</v>
      </c>
      <c r="F14" s="35"/>
      <c r="H14" s="20"/>
      <c r="I14" s="20"/>
    </row>
    <row r="15" spans="3:11" ht="24.75" customHeight="1" x14ac:dyDescent="0.2">
      <c r="C15" s="18" t="s">
        <v>11</v>
      </c>
      <c r="D15" s="19">
        <f>D16+D18+D19</f>
        <v>2543575518</v>
      </c>
      <c r="E15" s="19">
        <f>E16+E18+E19</f>
        <v>2553888388</v>
      </c>
      <c r="F15" s="36">
        <f t="shared" si="0"/>
        <v>1.0040544776150813</v>
      </c>
      <c r="I15" s="20"/>
      <c r="K15" s="20"/>
    </row>
    <row r="16" spans="3:11" ht="24" customHeight="1" x14ac:dyDescent="0.2">
      <c r="C16" s="15" t="s">
        <v>12</v>
      </c>
      <c r="D16" s="16">
        <v>934685746</v>
      </c>
      <c r="E16" s="17">
        <v>10000000</v>
      </c>
      <c r="F16" s="39">
        <f t="shared" si="0"/>
        <v>1.069878303247389E-2</v>
      </c>
      <c r="K16" s="20"/>
    </row>
    <row r="17" spans="3:10" ht="18.75" hidden="1" customHeight="1" x14ac:dyDescent="0.2">
      <c r="C17" s="21" t="s">
        <v>13</v>
      </c>
      <c r="D17" s="16"/>
      <c r="E17" s="17"/>
      <c r="F17" s="39" t="e">
        <f t="shared" si="0"/>
        <v>#DIV/0!</v>
      </c>
    </row>
    <row r="18" spans="3:10" ht="45.75" customHeight="1" x14ac:dyDescent="0.2">
      <c r="C18" s="21" t="s">
        <v>20</v>
      </c>
      <c r="D18" s="16">
        <v>109346355</v>
      </c>
      <c r="E18" s="17">
        <v>109346355</v>
      </c>
      <c r="F18" s="39">
        <f t="shared" si="0"/>
        <v>1</v>
      </c>
    </row>
    <row r="19" spans="3:10" ht="43.5" customHeight="1" x14ac:dyDescent="0.2">
      <c r="C19" s="21" t="s">
        <v>21</v>
      </c>
      <c r="D19" s="31">
        <v>1499543417</v>
      </c>
      <c r="E19" s="32">
        <v>2434542033</v>
      </c>
      <c r="F19" s="27">
        <f t="shared" si="0"/>
        <v>1.6235222037589059</v>
      </c>
    </row>
    <row r="20" spans="3:10" ht="21.75" customHeight="1" x14ac:dyDescent="0.2">
      <c r="C20" s="18" t="s">
        <v>14</v>
      </c>
      <c r="D20" s="19">
        <v>550186951</v>
      </c>
      <c r="E20" s="19">
        <v>348467792</v>
      </c>
      <c r="F20" s="36">
        <f t="shared" si="0"/>
        <v>0.63336251680749145</v>
      </c>
    </row>
    <row r="21" spans="3:10" ht="27" customHeight="1" x14ac:dyDescent="0.2">
      <c r="C21" s="41" t="s">
        <v>22</v>
      </c>
      <c r="D21" s="40">
        <v>550186951</v>
      </c>
      <c r="E21" s="40">
        <v>348467792.30000001</v>
      </c>
      <c r="F21" s="37">
        <f t="shared" si="0"/>
        <v>0.63336251735276072</v>
      </c>
      <c r="I21" s="20"/>
      <c r="J21" s="20"/>
    </row>
    <row r="22" spans="3:10" ht="29.25" customHeight="1" thickBot="1" x14ac:dyDescent="0.25">
      <c r="C22" s="22" t="s">
        <v>19</v>
      </c>
      <c r="D22" s="28">
        <v>452157000</v>
      </c>
      <c r="E22" s="28">
        <v>300000000</v>
      </c>
      <c r="F22" s="38">
        <f t="shared" si="0"/>
        <v>0.66348635540310108</v>
      </c>
    </row>
    <row r="23" spans="3:10" ht="12" customHeight="1" thickTop="1" x14ac:dyDescent="0.2">
      <c r="C23" s="23"/>
      <c r="D23" s="24"/>
      <c r="E23" s="24"/>
      <c r="F23" s="25"/>
    </row>
    <row r="24" spans="3:10" ht="12" customHeight="1" x14ac:dyDescent="0.2">
      <c r="C24" s="2" t="s">
        <v>15</v>
      </c>
      <c r="D24" s="24"/>
      <c r="E24" s="24"/>
      <c r="F24" s="25"/>
    </row>
    <row r="25" spans="3:10" ht="12.75" customHeight="1" x14ac:dyDescent="0.2">
      <c r="C25" s="26"/>
    </row>
    <row r="26" spans="3:10" x14ac:dyDescent="0.2">
      <c r="C26" s="26" t="s">
        <v>18</v>
      </c>
    </row>
  </sheetData>
  <mergeCells count="4">
    <mergeCell ref="C5:C6"/>
    <mergeCell ref="D5:D6"/>
    <mergeCell ref="F5:F6"/>
    <mergeCell ref="C3:F3"/>
  </mergeCells>
  <pageMargins left="0.75" right="0.75" top="0.7" bottom="0.6" header="0.5" footer="0.5"/>
  <pageSetup paperSize="9" scale="8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II kw.2021 r. </vt:lpstr>
      <vt:lpstr>'Informacja II kw.2021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Malarowska Bożena</dc:creator>
  <cp:lastModifiedBy>Zieliński Zbigniew</cp:lastModifiedBy>
  <cp:lastPrinted>2021-07-23T12:09:50Z</cp:lastPrinted>
  <dcterms:created xsi:type="dcterms:W3CDTF">2017-10-24T08:40:51Z</dcterms:created>
  <dcterms:modified xsi:type="dcterms:W3CDTF">2021-07-29T06:54:39Z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II kwartały 2021 r.porównanie z II kwartały 2020 r.xlsx</vt:lpwstr>
  </property>
</Properties>
</file>